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<sst xmlns="http://schemas.openxmlformats.org/spreadsheetml/2006/main" count="214" uniqueCount="135">
  <si>
    <t>№</t>
  </si>
  <si>
    <t>Основные направления</t>
  </si>
  <si>
    <t>всего расходов</t>
  </si>
  <si>
    <t>Государственные праздники и общег. меропр.</t>
  </si>
  <si>
    <t>Государственные праздники(23 ф.,8м. 1м. 4н.)</t>
  </si>
  <si>
    <t>общегородские мероприятия:</t>
  </si>
  <si>
    <t>День Победы</t>
  </si>
  <si>
    <t>День России</t>
  </si>
  <si>
    <t>День города</t>
  </si>
  <si>
    <t>Декада пожилого человека</t>
  </si>
  <si>
    <t>День округа</t>
  </si>
  <si>
    <t>День матери</t>
  </si>
  <si>
    <t>Новый год</t>
  </si>
  <si>
    <t>Пушкин</t>
  </si>
  <si>
    <t>Год ребенка</t>
  </si>
  <si>
    <t>Краеведческий марафон</t>
  </si>
  <si>
    <t>День семьи, день защиты детей</t>
  </si>
  <si>
    <t>Профессиональные праздники</t>
  </si>
  <si>
    <t>День работника культуры</t>
  </si>
  <si>
    <t>День музеев</t>
  </si>
  <si>
    <t>День библиотек</t>
  </si>
  <si>
    <t>День театра</t>
  </si>
  <si>
    <t>Юбилейные даты</t>
  </si>
  <si>
    <t>Инновационная деятельность</t>
  </si>
  <si>
    <t>Конкурс проектов</t>
  </si>
  <si>
    <t>Конференция</t>
  </si>
  <si>
    <t>Мастер-классы</t>
  </si>
  <si>
    <t>Народное творчество</t>
  </si>
  <si>
    <t>Фестиваль художественного чтения</t>
  </si>
  <si>
    <t>Театр детской книги</t>
  </si>
  <si>
    <t>Дебют</t>
  </si>
  <si>
    <t>Окр. конк. танцев. кол.</t>
  </si>
  <si>
    <t>вок. и хорового искусства</t>
  </si>
  <si>
    <t>Пасха красная</t>
  </si>
  <si>
    <t>Театральная весна</t>
  </si>
  <si>
    <t>Димитриевская суббота</t>
  </si>
  <si>
    <t>Северное сияние</t>
  </si>
  <si>
    <t>циркового искусства</t>
  </si>
  <si>
    <t>изобраз. искусства и художеств. тв.</t>
  </si>
  <si>
    <t>Участие в междун. конк.</t>
  </si>
  <si>
    <t>духовой и джазовой музыки</t>
  </si>
  <si>
    <t>фольк. фестиваль</t>
  </si>
  <si>
    <t>музейные фестивали</t>
  </si>
  <si>
    <t>Народные художественные промыслы</t>
  </si>
  <si>
    <t>участие в фестивалях</t>
  </si>
  <si>
    <t>Визитная карточка</t>
  </si>
  <si>
    <t>Национальные праздники</t>
  </si>
  <si>
    <t>Проводы Зимы</t>
  </si>
  <si>
    <t>Вороний день</t>
  </si>
  <si>
    <t>День славянской письменности</t>
  </si>
  <si>
    <t>Сабантуй</t>
  </si>
  <si>
    <t>Народные славянские праздники</t>
  </si>
  <si>
    <t>Итого</t>
  </si>
  <si>
    <t>"Электронный муниципалитет города Югорска" на 2010-2012 годы</t>
  </si>
  <si>
    <t xml:space="preserve"> </t>
  </si>
  <si>
    <t>№ п/п</t>
  </si>
  <si>
    <t>Мероприятия программы</t>
  </si>
  <si>
    <t>Источники финансирования</t>
  </si>
  <si>
    <t>Срок выполнения</t>
  </si>
  <si>
    <t>Ожидаемые результаты</t>
  </si>
  <si>
    <t xml:space="preserve"> финансирования</t>
  </si>
  <si>
    <t>Всего</t>
  </si>
  <si>
    <t>в том числе по годам</t>
  </si>
  <si>
    <t>Сопровождение программного обеспечения систем управления контентом информационных ресурсов</t>
  </si>
  <si>
    <t>Бюджет города</t>
  </si>
  <si>
    <t>2010 - 2012</t>
  </si>
  <si>
    <t>1. Обеспечение средней посещаемости разделов официального сайта не менее 600 чел (в рабочие дни); 
2. Запуск внутреннего портала администрации города, подключение к нему не менее 50 сотрудников подразделений администрации города.</t>
  </si>
  <si>
    <t>Услуги по сопровождению серверов и серверного оборудования</t>
  </si>
  <si>
    <t>Обучение сотрудников</t>
  </si>
  <si>
    <t>Итого по разделу:</t>
  </si>
  <si>
    <t>Приобретение дополнительного оборудования для оснащения рабочих мест</t>
  </si>
  <si>
    <t>Запуск системы электронного документооборота в подразделениях администрации города</t>
  </si>
  <si>
    <t>Приобретение средств вычислительной техники для оснащения рабочих мест сотрудников, замена изношенного и списанного оборудования</t>
  </si>
  <si>
    <t>Дооснащение дополнительными блоками системы бесперебойного электропитания серверов</t>
  </si>
  <si>
    <r>
      <t xml:space="preserve">Повышение суммарной мощности и отказоустойчивости работы оборудования, подключенного к системе бесперебойного электропитания </t>
    </r>
    <r>
      <rPr>
        <sz val="10"/>
        <rFont val="Times New Roman"/>
        <family val="1"/>
      </rPr>
      <t>APC “Symmetra”, на 30 процентов</t>
    </r>
  </si>
  <si>
    <t>Итого по программе</t>
  </si>
  <si>
    <t>Приобретение оборудования для создания хранилища данных (дисковая библиотека)</t>
  </si>
  <si>
    <t>Приобретение оборудования для архивирования данных (стриммер)</t>
  </si>
  <si>
    <t>Приведение оборудования официального сайта в соответствие требованиям закона от 09 февраля 2009 г. № 8-ФЗ "Об обеспечении доступа к информации о деятельности государственных органов и органов местного самоуправления"</t>
  </si>
  <si>
    <t>2. Внедрение единого электронного документооборота</t>
  </si>
  <si>
    <t>4. Развитие серверного узла администрации города</t>
  </si>
  <si>
    <t>Приобретение маршрутизаторов Cisco для подключения удаленных подразделений</t>
  </si>
  <si>
    <t>Подключение к корпоративной сети муниципальных учреждений и подразделений администрации города</t>
  </si>
  <si>
    <t>Обеспечение защиты информации, передаваемой по корпоративной сети</t>
  </si>
  <si>
    <t>Подключение к центральному серверу системы автоматизации бухгалтерского учета "Парус-8"</t>
  </si>
  <si>
    <t>Приобретение лицензий модулей системы электронного документооборота</t>
  </si>
  <si>
    <t>Приобретение и сопровождение электронной цифровой подписи</t>
  </si>
  <si>
    <t>Выполнение работ по модернизации серверов</t>
  </si>
  <si>
    <t>2011-2012</t>
  </si>
  <si>
    <t>Приобретение программного обеспечения Microsoft Windows 2008 Server Enterprise</t>
  </si>
  <si>
    <t>Замена модулей систем бесперебойного электропитания рабочих станций</t>
  </si>
  <si>
    <t>Приобретение кондиционера в серверную комнату</t>
  </si>
  <si>
    <t>3. Приобретение оборудования для подразделений администрации города</t>
  </si>
  <si>
    <t>5. Развитие корпоративной сети администрации города</t>
  </si>
  <si>
    <t>Сопровождение и приобретение антивирусных программ</t>
  </si>
  <si>
    <t>Приобретение дополнительных компонентов программы Symantec BackupExec</t>
  </si>
  <si>
    <t>Выполнение мероприятий по защите информации</t>
  </si>
  <si>
    <t>Приобретение программного обеспечения для администрирования</t>
  </si>
  <si>
    <t>Приобретение серверных лицензий Windows CAL</t>
  </si>
  <si>
    <t>Сопровождение программных комплексов "Смета" и "ПИР" (ДЖКиСК)</t>
  </si>
  <si>
    <t>Подготовка выставочных материалов</t>
  </si>
  <si>
    <t>Приобретение плоттера для ДМСиГ</t>
  </si>
  <si>
    <t>Приобретение дополнительных модулей системы SAUMI</t>
  </si>
  <si>
    <t>Статья расходов</t>
  </si>
  <si>
    <t>226/262</t>
  </si>
  <si>
    <t>310/312</t>
  </si>
  <si>
    <t>310/313</t>
  </si>
  <si>
    <t>226/272</t>
  </si>
  <si>
    <t>Оснащение рабочих мест в подразделениях администрации города средствами вычислительной и множительной техники</t>
  </si>
  <si>
    <t>Повышение отказоустойчивости, обеспечение оптимального режима работы серверного оборудования</t>
  </si>
  <si>
    <t>Внедрение системы виртуализации серверов - сокращение количества серверов, повышение отказоустойчивости оборудования</t>
  </si>
  <si>
    <t>Предотвращение потерь информации при сбоях электропитания</t>
  </si>
  <si>
    <t>Сокращение потерь рабочего времени при администрировании рабочих мест корпоративной сети</t>
  </si>
  <si>
    <t>Приобретение модулей "Рекламные места" и "ГИС" для повышения качества муниципальных услуг</t>
  </si>
  <si>
    <t>Приобретение аппаратных ключей для идентификации пользователей, обеспечение защиты информации</t>
  </si>
  <si>
    <t>1. Развитие информационных ресурсов</t>
  </si>
  <si>
    <t>6. Мероприятия по защите информации</t>
  </si>
  <si>
    <t>7. Перечень мероприятий ведомственной целевой программы</t>
  </si>
  <si>
    <t>Приобретение ксероксов, принтеров</t>
  </si>
  <si>
    <t>Услуги по сопровождению доменного имени в сети Интернет — услуги поддержки веб-ресурсов</t>
  </si>
  <si>
    <t>Оплата услуг по содержанию площадки для резервной версии официального сайта</t>
  </si>
  <si>
    <t>Сопровождение программных средств для нужд ДЖКиСК</t>
  </si>
  <si>
    <t>Повышение квалификации администраторов программных средств</t>
  </si>
  <si>
    <t>Подготовка материалов для участия в окружных выставках</t>
  </si>
  <si>
    <t>Обеспечение подключения терминальных клиентов к серверу</t>
  </si>
  <si>
    <t>Для обеспечения электронного документооборота, подключение к центральному серверу системы автоматизации бухгалтерского учета "Парус-8"</t>
  </si>
  <si>
    <t>Проведение аттестации рабочего места в секторе специальных мероприятий</t>
  </si>
  <si>
    <t>Обеспечение полноты и качества услуг в соответствии со «Специальными требованиями и рекомендациями по защите информации, составляющей государственную тайну, от утечки по техническим каналам», введенными в действие решением Гостехкомиссии от 23 мая 1997 г. №55</t>
  </si>
  <si>
    <t>Финансовые затраты на реализацию (руб.)</t>
  </si>
  <si>
    <t>Выполнение работ по переносу точки видеоконференцсвязи Мультисервисной сети специального назначения ХМАО-Югры</t>
  </si>
  <si>
    <t>Перенос оборудования ВКС из кабинета главы города в конференц-зал.</t>
  </si>
  <si>
    <t>Приложение 2</t>
  </si>
  <si>
    <t>к постановлению</t>
  </si>
  <si>
    <t>администрации города Югорска</t>
  </si>
  <si>
    <t>от __________________№_______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</si>
</sst>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_р_._-;_-@_-"/>
    <numFmt numFmtId="170" formatCode="#,##0.0_р_."/>
    <numFmt numFmtId="171" formatCode="#,##0.00_р_.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3" fontId="4" fillId="0" borderId="10" xfId="0" applyNumberFormat="1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vertical="top" wrapText="1"/>
    </xf>
    <xf numFmtId="17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wrapText="1"/>
    </xf>
    <xf numFmtId="0" fontId="4" fillId="0" borderId="13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30">
      <selection activeCell="C28" sqref="C28"/>
    </sheetView>
  </sheetViews>
  <sheetFormatPr defaultColWidth="11.7109375" defaultRowHeight="12.75"/>
  <cols>
    <col min="1" max="1" width="4.57421875" style="0" customWidth="1"/>
    <col min="2" max="2" width="44.8515625" style="0" customWidth="1"/>
    <col min="3" max="3" width="17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>
        <v>2009</v>
      </c>
      <c r="E1" s="1">
        <v>2010</v>
      </c>
      <c r="F1" s="1">
        <v>2011</v>
      </c>
    </row>
    <row r="2" spans="1:6" ht="12.75">
      <c r="A2" s="2">
        <v>1</v>
      </c>
      <c r="B2" s="2" t="s">
        <v>3</v>
      </c>
      <c r="C2" s="2">
        <f>D2+E2+F2</f>
        <v>18175</v>
      </c>
      <c r="D2" s="2">
        <f>D4+D6</f>
        <v>5235</v>
      </c>
      <c r="E2" s="2">
        <f>E4+E6</f>
        <v>6560</v>
      </c>
      <c r="F2" s="2">
        <f>F4+F6</f>
        <v>6380</v>
      </c>
    </row>
    <row r="3" spans="1:6" ht="12.75">
      <c r="A3" s="1"/>
      <c r="B3" s="2"/>
      <c r="C3" s="2"/>
      <c r="D3" s="2"/>
      <c r="E3" s="2"/>
      <c r="F3" s="2"/>
    </row>
    <row r="4" spans="1:6" ht="12.75">
      <c r="A4" s="1">
        <v>1</v>
      </c>
      <c r="B4" s="1" t="s">
        <v>4</v>
      </c>
      <c r="C4" s="2">
        <f>D4+E4+F4</f>
        <v>450</v>
      </c>
      <c r="D4" s="2">
        <v>140</v>
      </c>
      <c r="E4" s="2">
        <v>150</v>
      </c>
      <c r="F4" s="2">
        <v>160</v>
      </c>
    </row>
    <row r="5" spans="1:6" ht="12.75">
      <c r="A5" s="1"/>
      <c r="B5" s="1"/>
      <c r="C5" s="1"/>
      <c r="D5" s="1"/>
      <c r="E5" s="1"/>
      <c r="F5" s="1"/>
    </row>
    <row r="6" spans="1:6" ht="12.75">
      <c r="A6" s="1">
        <v>2</v>
      </c>
      <c r="B6" s="1" t="s">
        <v>5</v>
      </c>
      <c r="C6" s="2">
        <f aca="true" t="shared" si="0" ref="C6:C53">D6+E6+F6</f>
        <v>17725</v>
      </c>
      <c r="D6" s="2">
        <f>D7+D8+D9+D10+D11+D12+D13+D14+D15+D16+D17</f>
        <v>5095</v>
      </c>
      <c r="E6" s="2">
        <f>E7+E8+E9+E10+E11+E12+E13+E14+E15+E16+E17</f>
        <v>6410</v>
      </c>
      <c r="F6" s="2">
        <f>F7+F8+F9+F10+F11+F12+F13</f>
        <v>6220</v>
      </c>
    </row>
    <row r="7" spans="1:6" ht="12.75">
      <c r="A7" s="1"/>
      <c r="B7" s="1" t="s">
        <v>6</v>
      </c>
      <c r="C7" s="1">
        <f t="shared" si="0"/>
        <v>820</v>
      </c>
      <c r="D7" s="1">
        <v>220</v>
      </c>
      <c r="E7" s="1">
        <v>350</v>
      </c>
      <c r="F7" s="1">
        <v>250</v>
      </c>
    </row>
    <row r="8" spans="1:6" ht="12.75">
      <c r="A8" s="1"/>
      <c r="B8" s="1" t="s">
        <v>7</v>
      </c>
      <c r="C8" s="1">
        <f t="shared" si="0"/>
        <v>120</v>
      </c>
      <c r="D8" s="1">
        <v>30</v>
      </c>
      <c r="E8" s="1">
        <v>40</v>
      </c>
      <c r="F8" s="1">
        <v>50</v>
      </c>
    </row>
    <row r="9" spans="1:6" ht="12.75">
      <c r="A9" s="1"/>
      <c r="B9" s="1" t="s">
        <v>8</v>
      </c>
      <c r="C9" s="1">
        <f t="shared" si="0"/>
        <v>6300</v>
      </c>
      <c r="D9" s="1">
        <v>1900</v>
      </c>
      <c r="E9" s="1">
        <v>2100</v>
      </c>
      <c r="F9" s="1">
        <v>2300</v>
      </c>
    </row>
    <row r="10" spans="1:6" ht="12.75">
      <c r="A10" s="1"/>
      <c r="B10" s="1" t="s">
        <v>9</v>
      </c>
      <c r="C10" s="1">
        <f t="shared" si="0"/>
        <v>195</v>
      </c>
      <c r="D10" s="1">
        <v>60</v>
      </c>
      <c r="E10" s="1">
        <v>65</v>
      </c>
      <c r="F10" s="1">
        <v>70</v>
      </c>
    </row>
    <row r="11" spans="1:6" ht="12.75">
      <c r="A11" s="1"/>
      <c r="B11" s="1" t="s">
        <v>10</v>
      </c>
      <c r="C11" s="1">
        <f t="shared" si="0"/>
        <v>360</v>
      </c>
      <c r="D11" s="1">
        <v>50</v>
      </c>
      <c r="E11" s="1">
        <v>250</v>
      </c>
      <c r="F11" s="1">
        <v>60</v>
      </c>
    </row>
    <row r="12" spans="1:6" ht="12.75">
      <c r="A12" s="1"/>
      <c r="B12" s="1" t="s">
        <v>11</v>
      </c>
      <c r="C12" s="1">
        <f t="shared" si="0"/>
        <v>110</v>
      </c>
      <c r="D12" s="1">
        <v>30</v>
      </c>
      <c r="E12" s="1">
        <v>40</v>
      </c>
      <c r="F12" s="1">
        <v>40</v>
      </c>
    </row>
    <row r="13" spans="1:6" ht="12.75">
      <c r="A13" s="1"/>
      <c r="B13" s="1" t="s">
        <v>12</v>
      </c>
      <c r="C13" s="1">
        <f t="shared" si="0"/>
        <v>9550</v>
      </c>
      <c r="D13" s="1">
        <v>2700</v>
      </c>
      <c r="E13" s="1">
        <v>3400</v>
      </c>
      <c r="F13" s="1">
        <v>3450</v>
      </c>
    </row>
    <row r="14" spans="1:6" ht="12.75">
      <c r="A14" s="1"/>
      <c r="B14" s="1" t="s">
        <v>13</v>
      </c>
      <c r="C14" s="1">
        <f t="shared" si="0"/>
        <v>100</v>
      </c>
      <c r="D14" s="1">
        <v>50</v>
      </c>
      <c r="E14" s="1">
        <v>50</v>
      </c>
      <c r="F14" s="1"/>
    </row>
    <row r="15" spans="1:6" ht="12.75">
      <c r="A15" s="1"/>
      <c r="B15" s="1" t="s">
        <v>14</v>
      </c>
      <c r="C15" s="1">
        <f t="shared" si="0"/>
        <v>50</v>
      </c>
      <c r="D15" s="1"/>
      <c r="E15" s="1">
        <v>50</v>
      </c>
      <c r="F15" s="1"/>
    </row>
    <row r="16" spans="1:6" ht="12.75">
      <c r="A16" s="1"/>
      <c r="B16" s="1" t="s">
        <v>15</v>
      </c>
      <c r="C16" s="1">
        <f t="shared" si="0"/>
        <v>45</v>
      </c>
      <c r="D16" s="1">
        <v>15</v>
      </c>
      <c r="E16" s="1">
        <v>15</v>
      </c>
      <c r="F16" s="1">
        <v>15</v>
      </c>
    </row>
    <row r="17" spans="1:6" ht="12.75">
      <c r="A17" s="1"/>
      <c r="B17" s="1" t="s">
        <v>16</v>
      </c>
      <c r="C17" s="1">
        <f t="shared" si="0"/>
        <v>150</v>
      </c>
      <c r="D17" s="1">
        <v>40</v>
      </c>
      <c r="E17" s="1">
        <v>50</v>
      </c>
      <c r="F17" s="1">
        <v>60</v>
      </c>
    </row>
    <row r="18" spans="1:6" ht="12.75">
      <c r="A18" s="2">
        <v>2</v>
      </c>
      <c r="B18" s="2" t="s">
        <v>17</v>
      </c>
      <c r="C18" s="2">
        <f t="shared" si="0"/>
        <v>765</v>
      </c>
      <c r="D18" s="2">
        <f>D19+D20+D21+D22+D23</f>
        <v>215</v>
      </c>
      <c r="E18" s="2">
        <f>E19+E20+E21+E22+E23</f>
        <v>255</v>
      </c>
      <c r="F18" s="2">
        <f>F19+F20+F21+F22+F23</f>
        <v>295</v>
      </c>
    </row>
    <row r="19" spans="1:6" ht="12.75">
      <c r="A19" s="1"/>
      <c r="B19" s="1" t="s">
        <v>18</v>
      </c>
      <c r="C19" s="1">
        <f t="shared" si="0"/>
        <v>240</v>
      </c>
      <c r="D19" s="1">
        <v>70</v>
      </c>
      <c r="E19" s="1">
        <v>80</v>
      </c>
      <c r="F19" s="1">
        <v>90</v>
      </c>
    </row>
    <row r="20" spans="1:6" ht="12.75">
      <c r="A20" s="1"/>
      <c r="B20" s="1" t="s">
        <v>19</v>
      </c>
      <c r="C20" s="1">
        <f t="shared" si="0"/>
        <v>30</v>
      </c>
      <c r="D20" s="1">
        <v>10</v>
      </c>
      <c r="E20" s="1">
        <v>10</v>
      </c>
      <c r="F20" s="1">
        <v>10</v>
      </c>
    </row>
    <row r="21" spans="1:6" ht="12.75">
      <c r="A21" s="1"/>
      <c r="B21" s="1" t="s">
        <v>20</v>
      </c>
      <c r="C21" s="1">
        <f t="shared" si="0"/>
        <v>40</v>
      </c>
      <c r="D21" s="1">
        <v>10</v>
      </c>
      <c r="E21" s="1">
        <v>15</v>
      </c>
      <c r="F21" s="1">
        <v>15</v>
      </c>
    </row>
    <row r="22" spans="1:6" ht="12.75">
      <c r="A22" s="1"/>
      <c r="B22" s="1" t="s">
        <v>21</v>
      </c>
      <c r="C22" s="1">
        <f t="shared" si="0"/>
        <v>80</v>
      </c>
      <c r="D22" s="1">
        <v>25</v>
      </c>
      <c r="E22" s="1">
        <v>25</v>
      </c>
      <c r="F22" s="1">
        <v>30</v>
      </c>
    </row>
    <row r="23" spans="1:6" ht="12.75">
      <c r="A23" s="1"/>
      <c r="B23" s="1" t="s">
        <v>22</v>
      </c>
      <c r="C23" s="1">
        <f t="shared" si="0"/>
        <v>375</v>
      </c>
      <c r="D23" s="1">
        <v>100</v>
      </c>
      <c r="E23" s="1">
        <v>125</v>
      </c>
      <c r="F23" s="1">
        <v>150</v>
      </c>
    </row>
    <row r="24" spans="1:6" ht="12.75">
      <c r="A24" s="2">
        <v>3</v>
      </c>
      <c r="B24" s="2" t="s">
        <v>23</v>
      </c>
      <c r="C24" s="2">
        <f t="shared" si="0"/>
        <v>3420</v>
      </c>
      <c r="D24" s="2">
        <f>D25+D26+D27</f>
        <v>1250</v>
      </c>
      <c r="E24" s="2">
        <f>E25+E26+E27</f>
        <v>1020</v>
      </c>
      <c r="F24" s="2">
        <f>F25+F26+F27</f>
        <v>1150</v>
      </c>
    </row>
    <row r="25" spans="1:6" ht="12.75">
      <c r="A25" s="1"/>
      <c r="B25" s="1" t="s">
        <v>24</v>
      </c>
      <c r="C25" s="1">
        <f t="shared" si="0"/>
        <v>2700</v>
      </c>
      <c r="D25" s="1">
        <v>800</v>
      </c>
      <c r="E25" s="1">
        <v>900</v>
      </c>
      <c r="F25" s="1">
        <v>1000</v>
      </c>
    </row>
    <row r="26" spans="1:6" ht="12.75">
      <c r="A26" s="1"/>
      <c r="B26" s="1" t="s">
        <v>25</v>
      </c>
      <c r="C26" s="1">
        <f t="shared" si="0"/>
        <v>350</v>
      </c>
      <c r="D26" s="1">
        <v>350</v>
      </c>
      <c r="E26" s="1"/>
      <c r="F26" s="1"/>
    </row>
    <row r="27" spans="1:6" ht="12.75">
      <c r="A27" s="1"/>
      <c r="B27" s="1" t="s">
        <v>26</v>
      </c>
      <c r="C27" s="1">
        <f t="shared" si="0"/>
        <v>370</v>
      </c>
      <c r="D27" s="1">
        <v>100</v>
      </c>
      <c r="E27" s="1">
        <v>120</v>
      </c>
      <c r="F27" s="1">
        <v>150</v>
      </c>
    </row>
    <row r="28" spans="1:6" ht="12.75">
      <c r="A28" s="2">
        <v>4</v>
      </c>
      <c r="B28" s="2" t="s">
        <v>27</v>
      </c>
      <c r="C28" s="2">
        <f t="shared" si="0"/>
        <v>3841</v>
      </c>
      <c r="D28" s="2">
        <f>D29+D30+D31+D32+D33+D34+D35+D36+D37+D38+D39+D40+D41+D42+D43</f>
        <v>1032</v>
      </c>
      <c r="E28" s="2">
        <f>E29+E30+E31+E32+E33+E34+E35+E36+E37+E38+E39+E40+E41+E42+E43</f>
        <v>1187</v>
      </c>
      <c r="F28" s="2">
        <f>F29+F30+F31+F32+F33+F34+F35+F36+F37+F38+F39+F40+F41+F42+F43</f>
        <v>1622</v>
      </c>
    </row>
    <row r="29" spans="1:6" ht="12.75">
      <c r="A29" s="1"/>
      <c r="B29" s="1" t="s">
        <v>28</v>
      </c>
      <c r="C29" s="1">
        <f t="shared" si="0"/>
        <v>105</v>
      </c>
      <c r="D29" s="1">
        <v>30</v>
      </c>
      <c r="E29" s="1">
        <v>35</v>
      </c>
      <c r="F29" s="1">
        <v>40</v>
      </c>
    </row>
    <row r="30" spans="1:6" ht="12.75">
      <c r="A30" s="1"/>
      <c r="B30" s="1" t="s">
        <v>29</v>
      </c>
      <c r="C30" s="1">
        <f t="shared" si="0"/>
        <v>51</v>
      </c>
      <c r="D30" s="1">
        <v>17</v>
      </c>
      <c r="E30" s="1">
        <v>17</v>
      </c>
      <c r="F30" s="1">
        <v>17</v>
      </c>
    </row>
    <row r="31" spans="1:6" ht="12.75">
      <c r="A31" s="1"/>
      <c r="B31" s="1" t="s">
        <v>30</v>
      </c>
      <c r="C31" s="1">
        <f t="shared" si="0"/>
        <v>285</v>
      </c>
      <c r="D31" s="1">
        <v>75</v>
      </c>
      <c r="E31" s="1">
        <v>90</v>
      </c>
      <c r="F31" s="1">
        <v>120</v>
      </c>
    </row>
    <row r="32" spans="1:6" ht="12.75">
      <c r="A32" s="1"/>
      <c r="B32" s="1" t="s">
        <v>31</v>
      </c>
      <c r="C32" s="1">
        <f t="shared" si="0"/>
        <v>150</v>
      </c>
      <c r="D32" s="1">
        <v>45</v>
      </c>
      <c r="E32" s="1">
        <v>50</v>
      </c>
      <c r="F32" s="1">
        <v>55</v>
      </c>
    </row>
    <row r="33" spans="1:6" ht="12.75">
      <c r="A33" s="1"/>
      <c r="B33" s="1" t="s">
        <v>32</v>
      </c>
      <c r="C33" s="1">
        <f t="shared" si="0"/>
        <v>150</v>
      </c>
      <c r="D33" s="1">
        <v>45</v>
      </c>
      <c r="E33" s="1">
        <v>50</v>
      </c>
      <c r="F33" s="1">
        <v>55</v>
      </c>
    </row>
    <row r="34" spans="1:6" ht="12.75">
      <c r="A34" s="1"/>
      <c r="B34" s="1" t="s">
        <v>33</v>
      </c>
      <c r="C34" s="1">
        <f t="shared" si="0"/>
        <v>95</v>
      </c>
      <c r="D34" s="1">
        <v>30</v>
      </c>
      <c r="E34" s="1">
        <v>30</v>
      </c>
      <c r="F34" s="1">
        <v>35</v>
      </c>
    </row>
    <row r="35" spans="1:6" ht="12.75">
      <c r="A35" s="1"/>
      <c r="B35" s="1" t="s">
        <v>34</v>
      </c>
      <c r="C35" s="1">
        <f t="shared" si="0"/>
        <v>1350</v>
      </c>
      <c r="D35" s="1">
        <v>350</v>
      </c>
      <c r="E35" s="1">
        <v>400</v>
      </c>
      <c r="F35" s="1">
        <v>600</v>
      </c>
    </row>
    <row r="36" spans="1:6" ht="12.75">
      <c r="A36" s="1"/>
      <c r="B36" s="1" t="s">
        <v>35</v>
      </c>
      <c r="C36" s="1">
        <f t="shared" si="0"/>
        <v>95</v>
      </c>
      <c r="D36" s="1">
        <v>30</v>
      </c>
      <c r="E36" s="1">
        <v>30</v>
      </c>
      <c r="F36" s="1">
        <v>35</v>
      </c>
    </row>
    <row r="37" spans="1:6" ht="12.75">
      <c r="A37" s="1"/>
      <c r="B37" s="1" t="s">
        <v>36</v>
      </c>
      <c r="C37" s="1">
        <f t="shared" si="0"/>
        <v>440</v>
      </c>
      <c r="D37" s="1">
        <v>120</v>
      </c>
      <c r="E37" s="1">
        <v>150</v>
      </c>
      <c r="F37" s="1">
        <v>170</v>
      </c>
    </row>
    <row r="38" spans="1:6" ht="12.75">
      <c r="A38" s="1"/>
      <c r="B38" s="1" t="s">
        <v>37</v>
      </c>
      <c r="C38" s="1">
        <f t="shared" si="0"/>
        <v>150</v>
      </c>
      <c r="D38" s="1">
        <v>45</v>
      </c>
      <c r="E38" s="1">
        <v>50</v>
      </c>
      <c r="F38" s="1">
        <v>55</v>
      </c>
    </row>
    <row r="39" spans="1:6" ht="12.75">
      <c r="A39" s="1"/>
      <c r="B39" s="1" t="s">
        <v>38</v>
      </c>
      <c r="C39" s="1">
        <f t="shared" si="0"/>
        <v>135</v>
      </c>
      <c r="D39" s="1">
        <v>40</v>
      </c>
      <c r="E39" s="1">
        <v>45</v>
      </c>
      <c r="F39" s="1">
        <v>50</v>
      </c>
    </row>
    <row r="40" spans="1:6" ht="12.75">
      <c r="A40" s="1"/>
      <c r="B40" s="1" t="s">
        <v>39</v>
      </c>
      <c r="C40" s="1">
        <f t="shared" si="0"/>
        <v>300</v>
      </c>
      <c r="D40" s="1">
        <v>100</v>
      </c>
      <c r="E40" s="1">
        <v>100</v>
      </c>
      <c r="F40" s="1">
        <v>100</v>
      </c>
    </row>
    <row r="41" spans="1:6" ht="12.75">
      <c r="A41" s="1"/>
      <c r="B41" s="1" t="s">
        <v>40</v>
      </c>
      <c r="C41" s="1">
        <f t="shared" si="0"/>
        <v>215</v>
      </c>
      <c r="D41" s="1">
        <v>55</v>
      </c>
      <c r="E41" s="1">
        <v>70</v>
      </c>
      <c r="F41" s="1">
        <v>90</v>
      </c>
    </row>
    <row r="42" spans="1:6" ht="12.75">
      <c r="A42" s="1"/>
      <c r="B42" s="1" t="s">
        <v>41</v>
      </c>
      <c r="C42" s="1">
        <f t="shared" si="0"/>
        <v>100</v>
      </c>
      <c r="D42" s="1"/>
      <c r="E42" s="1"/>
      <c r="F42" s="1">
        <v>100</v>
      </c>
    </row>
    <row r="43" spans="1:6" ht="12.75">
      <c r="A43" s="1"/>
      <c r="B43" s="1" t="s">
        <v>42</v>
      </c>
      <c r="C43" s="1">
        <f t="shared" si="0"/>
        <v>220</v>
      </c>
      <c r="D43" s="1">
        <v>50</v>
      </c>
      <c r="E43" s="1">
        <v>70</v>
      </c>
      <c r="F43" s="1">
        <v>100</v>
      </c>
    </row>
    <row r="44" spans="1:6" ht="12.75">
      <c r="A44" s="2">
        <v>5</v>
      </c>
      <c r="B44" s="2" t="s">
        <v>43</v>
      </c>
      <c r="C44" s="2">
        <f t="shared" si="0"/>
        <v>270</v>
      </c>
      <c r="D44" s="2">
        <f>D45+D46</f>
        <v>80</v>
      </c>
      <c r="E44" s="2">
        <f>E45+E46</f>
        <v>90</v>
      </c>
      <c r="F44" s="2">
        <f>F45+F46</f>
        <v>100</v>
      </c>
    </row>
    <row r="45" spans="1:6" ht="12.75">
      <c r="A45" s="1"/>
      <c r="B45" s="1" t="s">
        <v>44</v>
      </c>
      <c r="C45" s="1">
        <f t="shared" si="0"/>
        <v>120</v>
      </c>
      <c r="D45" s="1">
        <v>35</v>
      </c>
      <c r="E45" s="1">
        <v>40</v>
      </c>
      <c r="F45" s="1">
        <v>45</v>
      </c>
    </row>
    <row r="46" spans="1:6" ht="12.75">
      <c r="A46" s="1"/>
      <c r="B46" s="1" t="s">
        <v>45</v>
      </c>
      <c r="C46" s="1">
        <f t="shared" si="0"/>
        <v>150</v>
      </c>
      <c r="D46" s="1">
        <v>45</v>
      </c>
      <c r="E46" s="1">
        <v>50</v>
      </c>
      <c r="F46" s="1">
        <v>55</v>
      </c>
    </row>
    <row r="47" spans="1:6" ht="12.75">
      <c r="A47" s="2">
        <v>6</v>
      </c>
      <c r="B47" s="2" t="s">
        <v>46</v>
      </c>
      <c r="C47" s="2">
        <f t="shared" si="0"/>
        <v>1310</v>
      </c>
      <c r="D47" s="2">
        <f>D48+D49+D50+D51+D52</f>
        <v>340</v>
      </c>
      <c r="E47" s="2">
        <f>E48+E49+E50+E51+E52</f>
        <v>440</v>
      </c>
      <c r="F47" s="2">
        <f>F48+F49+F50+F50+F51+F52</f>
        <v>530</v>
      </c>
    </row>
    <row r="48" spans="1:6" ht="12.75">
      <c r="A48" s="1"/>
      <c r="B48" s="1" t="s">
        <v>47</v>
      </c>
      <c r="C48" s="1">
        <f t="shared" si="0"/>
        <v>570</v>
      </c>
      <c r="D48" s="1">
        <v>170</v>
      </c>
      <c r="E48" s="1">
        <v>190</v>
      </c>
      <c r="F48" s="1">
        <v>210</v>
      </c>
    </row>
    <row r="49" spans="1:6" ht="12.75">
      <c r="A49" s="1"/>
      <c r="B49" s="1" t="s">
        <v>48</v>
      </c>
      <c r="C49" s="1">
        <f t="shared" si="0"/>
        <v>130</v>
      </c>
      <c r="D49" s="1">
        <v>30</v>
      </c>
      <c r="E49" s="1">
        <v>50</v>
      </c>
      <c r="F49" s="1">
        <v>50</v>
      </c>
    </row>
    <row r="50" spans="1:6" ht="12.75">
      <c r="A50" s="1"/>
      <c r="B50" s="1" t="s">
        <v>49</v>
      </c>
      <c r="C50" s="1">
        <f t="shared" si="0"/>
        <v>130</v>
      </c>
      <c r="D50" s="1">
        <v>30</v>
      </c>
      <c r="E50" s="1">
        <v>50</v>
      </c>
      <c r="F50" s="1">
        <v>50</v>
      </c>
    </row>
    <row r="51" spans="1:6" ht="12.75">
      <c r="A51" s="1"/>
      <c r="B51" s="1" t="s">
        <v>50</v>
      </c>
      <c r="C51" s="1">
        <f t="shared" si="0"/>
        <v>300</v>
      </c>
      <c r="D51" s="1">
        <v>80</v>
      </c>
      <c r="E51" s="1">
        <v>100</v>
      </c>
      <c r="F51" s="1">
        <v>120</v>
      </c>
    </row>
    <row r="52" spans="1:6" ht="12.75">
      <c r="A52" s="1"/>
      <c r="B52" s="1" t="s">
        <v>51</v>
      </c>
      <c r="C52" s="1">
        <f t="shared" si="0"/>
        <v>130</v>
      </c>
      <c r="D52" s="1">
        <v>30</v>
      </c>
      <c r="E52" s="1">
        <v>50</v>
      </c>
      <c r="F52" s="1">
        <v>50</v>
      </c>
    </row>
    <row r="53" spans="1:6" ht="12.75">
      <c r="A53" s="1"/>
      <c r="B53" s="2" t="s">
        <v>52</v>
      </c>
      <c r="C53" s="2">
        <f t="shared" si="0"/>
        <v>27781</v>
      </c>
      <c r="D53" s="2">
        <f>D2+D18+D24+D28+D44+D47</f>
        <v>8152</v>
      </c>
      <c r="E53" s="2">
        <f>E2+E18+E24+E28+E44+E47</f>
        <v>9552</v>
      </c>
      <c r="F53" s="2">
        <f>F2+F18+F24+F28+F44+F47</f>
        <v>10077</v>
      </c>
    </row>
    <row r="54" ht="12.75">
      <c r="C54" s="3">
        <f>C2+C18+C24+C28+C44+C47</f>
        <v>27781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6" sqref="A6:IV6"/>
    </sheetView>
  </sheetViews>
  <sheetFormatPr defaultColWidth="11.7109375" defaultRowHeight="12.75"/>
  <cols>
    <col min="1" max="1" width="5.57421875" style="0" customWidth="1"/>
    <col min="2" max="2" width="32.421875" style="0" customWidth="1"/>
    <col min="3" max="3" width="16.00390625" style="0" customWidth="1"/>
    <col min="4" max="4" width="9.421875" style="0" hidden="1" customWidth="1"/>
    <col min="5" max="5" width="14.7109375" style="0" customWidth="1"/>
    <col min="6" max="6" width="15.00390625" style="0" customWidth="1"/>
    <col min="7" max="7" width="14.8515625" style="0" customWidth="1"/>
    <col min="8" max="8" width="14.7109375" style="0" customWidth="1"/>
    <col min="9" max="9" width="13.7109375" style="0" customWidth="1"/>
    <col min="10" max="10" width="34.28125" style="0" customWidth="1"/>
  </cols>
  <sheetData>
    <row r="1" ht="15.75">
      <c r="J1" s="42" t="s">
        <v>131</v>
      </c>
    </row>
    <row r="2" ht="15.75">
      <c r="J2" s="42" t="s">
        <v>132</v>
      </c>
    </row>
    <row r="3" ht="15.75">
      <c r="J3" s="42" t="s">
        <v>133</v>
      </c>
    </row>
    <row r="4" ht="15.75">
      <c r="J4" s="42" t="s">
        <v>134</v>
      </c>
    </row>
    <row r="6" spans="1:10" ht="15.75">
      <c r="A6" s="39" t="s">
        <v>117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.75">
      <c r="A7" s="40" t="s">
        <v>53</v>
      </c>
      <c r="B7" s="40"/>
      <c r="C7" s="40"/>
      <c r="D7" s="40"/>
      <c r="E7" s="40"/>
      <c r="F7" s="40"/>
      <c r="G7" s="40"/>
      <c r="H7" s="40"/>
      <c r="I7" s="40"/>
      <c r="J7" s="40"/>
    </row>
    <row r="8" spans="1:9" ht="8.25" customHeight="1">
      <c r="A8" s="41" t="s">
        <v>54</v>
      </c>
      <c r="B8" s="41"/>
      <c r="C8" s="41"/>
      <c r="D8" s="41"/>
      <c r="E8" s="41"/>
      <c r="F8" s="41"/>
      <c r="G8" s="41"/>
      <c r="H8" s="41"/>
      <c r="I8" s="41"/>
    </row>
    <row r="9" spans="1:10" s="5" customFormat="1" ht="14.25" customHeight="1">
      <c r="A9" s="38" t="s">
        <v>55</v>
      </c>
      <c r="B9" s="38" t="s">
        <v>56</v>
      </c>
      <c r="C9" s="38" t="s">
        <v>57</v>
      </c>
      <c r="D9" s="30" t="s">
        <v>103</v>
      </c>
      <c r="E9" s="38" t="s">
        <v>128</v>
      </c>
      <c r="F9" s="38"/>
      <c r="G9" s="38"/>
      <c r="H9" s="38"/>
      <c r="I9" s="38" t="s">
        <v>58</v>
      </c>
      <c r="J9" s="38" t="s">
        <v>59</v>
      </c>
    </row>
    <row r="10" spans="1:10" s="7" customFormat="1" ht="12.75">
      <c r="A10" s="38"/>
      <c r="B10" s="38"/>
      <c r="C10" s="38" t="s">
        <v>60</v>
      </c>
      <c r="D10" s="31"/>
      <c r="E10" s="24" t="s">
        <v>61</v>
      </c>
      <c r="F10" s="24" t="s">
        <v>62</v>
      </c>
      <c r="G10" s="24"/>
      <c r="H10" s="24"/>
      <c r="I10" s="38"/>
      <c r="J10" s="38"/>
    </row>
    <row r="11" spans="1:10" s="7" customFormat="1" ht="12.75">
      <c r="A11" s="38"/>
      <c r="B11" s="38"/>
      <c r="C11" s="38"/>
      <c r="D11" s="32"/>
      <c r="E11" s="38"/>
      <c r="F11" s="6">
        <v>2010</v>
      </c>
      <c r="G11" s="6">
        <v>2011</v>
      </c>
      <c r="H11" s="6">
        <v>2012</v>
      </c>
      <c r="I11" s="38"/>
      <c r="J11" s="38"/>
    </row>
    <row r="12" spans="1:10" s="7" customFormat="1" ht="14.25">
      <c r="A12" s="6"/>
      <c r="B12" s="25" t="s">
        <v>115</v>
      </c>
      <c r="C12" s="25"/>
      <c r="D12" s="25"/>
      <c r="E12" s="25"/>
      <c r="F12" s="25"/>
      <c r="G12" s="25"/>
      <c r="H12" s="25"/>
      <c r="I12" s="25"/>
      <c r="J12" s="25"/>
    </row>
    <row r="13" spans="1:10" ht="37.5" customHeight="1">
      <c r="A13" s="4">
        <v>1</v>
      </c>
      <c r="B13" s="8" t="s">
        <v>63</v>
      </c>
      <c r="C13" s="4" t="s">
        <v>64</v>
      </c>
      <c r="D13" s="4" t="s">
        <v>107</v>
      </c>
      <c r="E13" s="16">
        <f aca="true" t="shared" si="0" ref="E13:E20">F13+G13+H13</f>
        <v>260000</v>
      </c>
      <c r="F13" s="16">
        <v>80000</v>
      </c>
      <c r="G13" s="16">
        <v>85000</v>
      </c>
      <c r="H13" s="16">
        <v>95000</v>
      </c>
      <c r="I13" s="4" t="s">
        <v>65</v>
      </c>
      <c r="J13" s="26" t="s">
        <v>66</v>
      </c>
    </row>
    <row r="14" spans="1:10" ht="38.25">
      <c r="A14" s="4">
        <v>2</v>
      </c>
      <c r="B14" s="8" t="s">
        <v>119</v>
      </c>
      <c r="C14" s="4" t="s">
        <v>64</v>
      </c>
      <c r="D14" s="4" t="s">
        <v>104</v>
      </c>
      <c r="E14" s="16">
        <f t="shared" si="0"/>
        <v>26000</v>
      </c>
      <c r="F14" s="16">
        <v>8000</v>
      </c>
      <c r="G14" s="16">
        <v>8000</v>
      </c>
      <c r="H14" s="16">
        <v>10000</v>
      </c>
      <c r="I14" s="4" t="s">
        <v>65</v>
      </c>
      <c r="J14" s="27"/>
    </row>
    <row r="15" spans="1:10" ht="38.25">
      <c r="A15" s="4">
        <v>3</v>
      </c>
      <c r="B15" s="8" t="s">
        <v>120</v>
      </c>
      <c r="C15" s="4" t="s">
        <v>64</v>
      </c>
      <c r="D15" s="4" t="s">
        <v>104</v>
      </c>
      <c r="E15" s="16">
        <f t="shared" si="0"/>
        <v>38000</v>
      </c>
      <c r="F15" s="16">
        <v>12000</v>
      </c>
      <c r="G15" s="16">
        <v>12000</v>
      </c>
      <c r="H15" s="16">
        <v>14000</v>
      </c>
      <c r="I15" s="4" t="s">
        <v>65</v>
      </c>
      <c r="J15" s="27"/>
    </row>
    <row r="16" spans="1:10" ht="25.5">
      <c r="A16" s="4">
        <v>4</v>
      </c>
      <c r="B16" s="8" t="s">
        <v>67</v>
      </c>
      <c r="C16" s="4" t="s">
        <v>64</v>
      </c>
      <c r="D16" s="4" t="s">
        <v>104</v>
      </c>
      <c r="E16" s="16">
        <f t="shared" si="0"/>
        <v>220000</v>
      </c>
      <c r="F16" s="16">
        <v>90000</v>
      </c>
      <c r="G16" s="16">
        <v>60000</v>
      </c>
      <c r="H16" s="16">
        <v>70000</v>
      </c>
      <c r="I16" s="4" t="s">
        <v>65</v>
      </c>
      <c r="J16" s="28"/>
    </row>
    <row r="17" spans="1:10" ht="38.25">
      <c r="A17" s="4">
        <v>5</v>
      </c>
      <c r="B17" s="8" t="s">
        <v>102</v>
      </c>
      <c r="C17" s="4" t="s">
        <v>64</v>
      </c>
      <c r="D17" s="4" t="s">
        <v>107</v>
      </c>
      <c r="E17" s="16">
        <f>F17+G17+H17</f>
        <v>60500</v>
      </c>
      <c r="F17" s="16">
        <v>60500</v>
      </c>
      <c r="G17" s="16"/>
      <c r="H17" s="16"/>
      <c r="I17" s="4">
        <v>2010</v>
      </c>
      <c r="J17" s="13" t="s">
        <v>113</v>
      </c>
    </row>
    <row r="18" spans="1:10" ht="38.25">
      <c r="A18" s="4">
        <v>6</v>
      </c>
      <c r="B18" s="8" t="s">
        <v>99</v>
      </c>
      <c r="C18" s="4" t="s">
        <v>64</v>
      </c>
      <c r="D18" s="4" t="s">
        <v>104</v>
      </c>
      <c r="E18" s="16">
        <f>F18+G18+H18</f>
        <v>65000</v>
      </c>
      <c r="F18" s="16"/>
      <c r="G18" s="16">
        <v>30000</v>
      </c>
      <c r="H18" s="16">
        <v>35000</v>
      </c>
      <c r="I18" s="4" t="s">
        <v>65</v>
      </c>
      <c r="J18" s="13" t="s">
        <v>121</v>
      </c>
    </row>
    <row r="19" spans="1:10" ht="25.5">
      <c r="A19" s="4">
        <v>7</v>
      </c>
      <c r="B19" s="8" t="s">
        <v>68</v>
      </c>
      <c r="C19" s="4" t="s">
        <v>64</v>
      </c>
      <c r="D19" s="4" t="s">
        <v>104</v>
      </c>
      <c r="E19" s="16">
        <f t="shared" si="0"/>
        <v>53000</v>
      </c>
      <c r="F19" s="16">
        <v>53000</v>
      </c>
      <c r="G19" s="16"/>
      <c r="H19" s="16"/>
      <c r="I19" s="4">
        <v>2010</v>
      </c>
      <c r="J19" s="12" t="s">
        <v>122</v>
      </c>
    </row>
    <row r="20" spans="1:10" ht="25.5">
      <c r="A20" s="4">
        <v>8</v>
      </c>
      <c r="B20" s="8" t="s">
        <v>100</v>
      </c>
      <c r="C20" s="4" t="s">
        <v>64</v>
      </c>
      <c r="D20" s="4" t="s">
        <v>104</v>
      </c>
      <c r="E20" s="16">
        <f t="shared" si="0"/>
        <v>25000</v>
      </c>
      <c r="F20" s="16"/>
      <c r="G20" s="16">
        <v>10000</v>
      </c>
      <c r="H20" s="16">
        <v>15000</v>
      </c>
      <c r="I20" s="4" t="s">
        <v>65</v>
      </c>
      <c r="J20" s="12" t="s">
        <v>123</v>
      </c>
    </row>
    <row r="21" spans="1:10" ht="12.75">
      <c r="A21" s="4"/>
      <c r="B21" s="9" t="s">
        <v>69</v>
      </c>
      <c r="C21" s="4"/>
      <c r="D21" s="4"/>
      <c r="E21" s="17">
        <f>SUM(E13:E20)</f>
        <v>747500</v>
      </c>
      <c r="F21" s="17">
        <f>SUM(F13:F20)</f>
        <v>303500</v>
      </c>
      <c r="G21" s="17">
        <f>SUM(G13:G20)</f>
        <v>205000</v>
      </c>
      <c r="H21" s="17">
        <f>SUM(H13:H20)</f>
        <v>239000</v>
      </c>
      <c r="I21" s="4"/>
      <c r="J21" s="10"/>
    </row>
    <row r="22" spans="1:10" ht="14.25">
      <c r="A22" s="6"/>
      <c r="B22" s="23" t="s">
        <v>79</v>
      </c>
      <c r="C22" s="23"/>
      <c r="D22" s="23"/>
      <c r="E22" s="23"/>
      <c r="F22" s="23"/>
      <c r="G22" s="23"/>
      <c r="H22" s="23"/>
      <c r="I22" s="23"/>
      <c r="J22" s="23"/>
    </row>
    <row r="23" spans="1:10" ht="40.5" customHeight="1">
      <c r="A23" s="4">
        <v>9</v>
      </c>
      <c r="B23" s="8" t="s">
        <v>70</v>
      </c>
      <c r="C23" s="4" t="s">
        <v>64</v>
      </c>
      <c r="D23" s="4" t="s">
        <v>105</v>
      </c>
      <c r="E23" s="18">
        <f>F23+G23+H23</f>
        <v>25000</v>
      </c>
      <c r="F23" s="18">
        <v>25000</v>
      </c>
      <c r="G23" s="18"/>
      <c r="H23" s="18"/>
      <c r="I23" s="4" t="s">
        <v>65</v>
      </c>
      <c r="J23" s="33" t="s">
        <v>71</v>
      </c>
    </row>
    <row r="24" spans="1:10" ht="40.5" customHeight="1">
      <c r="A24" s="4">
        <v>10</v>
      </c>
      <c r="B24" s="8" t="s">
        <v>85</v>
      </c>
      <c r="C24" s="4" t="s">
        <v>64</v>
      </c>
      <c r="D24" s="4" t="s">
        <v>107</v>
      </c>
      <c r="E24" s="18">
        <f>F24+G24+H24</f>
        <v>200000</v>
      </c>
      <c r="F24" s="18"/>
      <c r="G24" s="18">
        <v>100000</v>
      </c>
      <c r="H24" s="18">
        <v>100000</v>
      </c>
      <c r="I24" s="4" t="s">
        <v>65</v>
      </c>
      <c r="J24" s="33"/>
    </row>
    <row r="25" spans="1:10" ht="40.5" customHeight="1">
      <c r="A25" s="4">
        <v>11</v>
      </c>
      <c r="B25" s="8" t="s">
        <v>86</v>
      </c>
      <c r="C25" s="4" t="s">
        <v>64</v>
      </c>
      <c r="D25" s="4" t="s">
        <v>104</v>
      </c>
      <c r="E25" s="18">
        <f>F25+G25+H25</f>
        <v>50000</v>
      </c>
      <c r="F25" s="18"/>
      <c r="G25" s="18">
        <v>20000</v>
      </c>
      <c r="H25" s="18">
        <v>30000</v>
      </c>
      <c r="I25" s="4" t="s">
        <v>65</v>
      </c>
      <c r="J25" s="33"/>
    </row>
    <row r="26" spans="1:10" ht="12.75">
      <c r="A26" s="4"/>
      <c r="B26" s="9" t="s">
        <v>69</v>
      </c>
      <c r="C26" s="4"/>
      <c r="D26" s="4"/>
      <c r="E26" s="19">
        <f>SUM(E23:E25)</f>
        <v>275000</v>
      </c>
      <c r="F26" s="19">
        <f>SUM(F23:F25)</f>
        <v>25000</v>
      </c>
      <c r="G26" s="19">
        <f>SUM(G23:G25)</f>
        <v>120000</v>
      </c>
      <c r="H26" s="19">
        <f>SUM(H23:H25)</f>
        <v>130000</v>
      </c>
      <c r="I26" s="4"/>
      <c r="J26" s="10"/>
    </row>
    <row r="27" spans="1:10" ht="14.25">
      <c r="A27" s="6"/>
      <c r="B27" s="23" t="s">
        <v>92</v>
      </c>
      <c r="C27" s="23"/>
      <c r="D27" s="23"/>
      <c r="E27" s="23"/>
      <c r="F27" s="23"/>
      <c r="G27" s="23"/>
      <c r="H27" s="23"/>
      <c r="I27" s="23"/>
      <c r="J27" s="23"/>
    </row>
    <row r="28" spans="1:10" ht="63.75">
      <c r="A28" s="4">
        <v>12</v>
      </c>
      <c r="B28" s="8" t="s">
        <v>72</v>
      </c>
      <c r="C28" s="4" t="s">
        <v>64</v>
      </c>
      <c r="D28" s="4" t="s">
        <v>105</v>
      </c>
      <c r="E28" s="18">
        <f>F28+G28+H28</f>
        <v>1553874</v>
      </c>
      <c r="F28" s="18">
        <v>185600</v>
      </c>
      <c r="G28" s="18">
        <v>1168274</v>
      </c>
      <c r="H28" s="18">
        <v>200000</v>
      </c>
      <c r="I28" s="4" t="s">
        <v>65</v>
      </c>
      <c r="J28" s="34" t="s">
        <v>108</v>
      </c>
    </row>
    <row r="29" spans="1:10" ht="12.75">
      <c r="A29" s="4">
        <v>13</v>
      </c>
      <c r="B29" s="8" t="s">
        <v>101</v>
      </c>
      <c r="C29" s="4" t="s">
        <v>64</v>
      </c>
      <c r="D29" s="4" t="s">
        <v>106</v>
      </c>
      <c r="E29" s="18">
        <f>F29+G29+H29</f>
        <v>192000</v>
      </c>
      <c r="F29" s="18">
        <v>192000</v>
      </c>
      <c r="G29" s="18"/>
      <c r="H29" s="18"/>
      <c r="I29" s="4">
        <v>2010</v>
      </c>
      <c r="J29" s="35"/>
    </row>
    <row r="30" spans="1:10" ht="12.75">
      <c r="A30" s="4">
        <v>14</v>
      </c>
      <c r="B30" s="8" t="s">
        <v>118</v>
      </c>
      <c r="C30" s="4" t="s">
        <v>64</v>
      </c>
      <c r="D30" s="4" t="s">
        <v>106</v>
      </c>
      <c r="E30" s="18">
        <f>F30+G30+H30</f>
        <v>495000</v>
      </c>
      <c r="F30" s="18"/>
      <c r="G30" s="18">
        <v>400000</v>
      </c>
      <c r="H30" s="18">
        <v>95000</v>
      </c>
      <c r="I30" s="4">
        <v>2012</v>
      </c>
      <c r="J30" s="35"/>
    </row>
    <row r="31" spans="1:10" ht="12.75">
      <c r="A31" s="4"/>
      <c r="B31" s="9" t="s">
        <v>69</v>
      </c>
      <c r="C31" s="4"/>
      <c r="D31" s="4"/>
      <c r="E31" s="20">
        <f>SUM(E28:E30)</f>
        <v>2240874</v>
      </c>
      <c r="F31" s="20">
        <f>SUM(F28:F30)</f>
        <v>377600</v>
      </c>
      <c r="G31" s="20">
        <f>SUM(G28:G30)</f>
        <v>1568274</v>
      </c>
      <c r="H31" s="20">
        <f>SUM(H28:H30)</f>
        <v>295000</v>
      </c>
      <c r="I31" s="4"/>
      <c r="J31" s="10"/>
    </row>
    <row r="32" spans="1:10" ht="14.25">
      <c r="A32" s="6"/>
      <c r="B32" s="23" t="s">
        <v>80</v>
      </c>
      <c r="C32" s="23"/>
      <c r="D32" s="23"/>
      <c r="E32" s="23"/>
      <c r="F32" s="23"/>
      <c r="G32" s="23"/>
      <c r="H32" s="23"/>
      <c r="I32" s="23"/>
      <c r="J32" s="23"/>
    </row>
    <row r="33" spans="1:10" ht="76.5">
      <c r="A33" s="4">
        <v>15</v>
      </c>
      <c r="B33" s="8" t="s">
        <v>73</v>
      </c>
      <c r="C33" s="4" t="s">
        <v>64</v>
      </c>
      <c r="D33" s="4" t="s">
        <v>106</v>
      </c>
      <c r="E33" s="18">
        <f aca="true" t="shared" si="1" ref="E33:E41">F33+G33+H33</f>
        <v>125000</v>
      </c>
      <c r="F33" s="18">
        <v>55000</v>
      </c>
      <c r="G33" s="18">
        <v>20000</v>
      </c>
      <c r="H33" s="18">
        <v>50000</v>
      </c>
      <c r="I33" s="4" t="s">
        <v>65</v>
      </c>
      <c r="J33" s="13" t="s">
        <v>74</v>
      </c>
    </row>
    <row r="34" spans="1:10" ht="38.25">
      <c r="A34" s="4">
        <v>16</v>
      </c>
      <c r="B34" s="8" t="s">
        <v>76</v>
      </c>
      <c r="C34" s="4" t="s">
        <v>64</v>
      </c>
      <c r="D34" s="4" t="s">
        <v>106</v>
      </c>
      <c r="E34" s="18">
        <f t="shared" si="1"/>
        <v>463000</v>
      </c>
      <c r="F34" s="18">
        <v>463000</v>
      </c>
      <c r="G34" s="18"/>
      <c r="H34" s="18"/>
      <c r="I34" s="4">
        <v>2010</v>
      </c>
      <c r="J34" s="29" t="s">
        <v>78</v>
      </c>
    </row>
    <row r="35" spans="1:10" ht="66" customHeight="1">
      <c r="A35" s="4">
        <v>17</v>
      </c>
      <c r="B35" s="8" t="s">
        <v>77</v>
      </c>
      <c r="C35" s="4" t="s">
        <v>64</v>
      </c>
      <c r="D35" s="4" t="s">
        <v>106</v>
      </c>
      <c r="E35" s="18">
        <f t="shared" si="1"/>
        <v>467000</v>
      </c>
      <c r="F35" s="18">
        <v>467000</v>
      </c>
      <c r="G35" s="18"/>
      <c r="H35" s="18"/>
      <c r="I35" s="4">
        <v>2010</v>
      </c>
      <c r="J35" s="29"/>
    </row>
    <row r="36" spans="1:10" ht="25.5">
      <c r="A36" s="4">
        <v>18</v>
      </c>
      <c r="B36" s="8" t="s">
        <v>87</v>
      </c>
      <c r="C36" s="4" t="s">
        <v>64</v>
      </c>
      <c r="D36" s="4" t="s">
        <v>106</v>
      </c>
      <c r="E36" s="18">
        <f t="shared" si="1"/>
        <v>310000</v>
      </c>
      <c r="F36" s="18"/>
      <c r="G36" s="18">
        <v>140000</v>
      </c>
      <c r="H36" s="18">
        <v>170000</v>
      </c>
      <c r="I36" s="4" t="s">
        <v>88</v>
      </c>
      <c r="J36" s="36" t="s">
        <v>110</v>
      </c>
    </row>
    <row r="37" spans="1:10" ht="38.25">
      <c r="A37" s="4">
        <v>19</v>
      </c>
      <c r="B37" s="8" t="s">
        <v>89</v>
      </c>
      <c r="C37" s="4" t="s">
        <v>64</v>
      </c>
      <c r="D37" s="4" t="s">
        <v>107</v>
      </c>
      <c r="E37" s="18">
        <f t="shared" si="1"/>
        <v>132600</v>
      </c>
      <c r="F37" s="18">
        <v>22600</v>
      </c>
      <c r="G37" s="18">
        <v>50000</v>
      </c>
      <c r="H37" s="18">
        <v>60000</v>
      </c>
      <c r="I37" s="4" t="s">
        <v>88</v>
      </c>
      <c r="J37" s="37"/>
    </row>
    <row r="38" spans="1:10" ht="38.25">
      <c r="A38" s="4">
        <v>20</v>
      </c>
      <c r="B38" s="8" t="s">
        <v>97</v>
      </c>
      <c r="C38" s="4" t="s">
        <v>64</v>
      </c>
      <c r="D38" s="4" t="s">
        <v>107</v>
      </c>
      <c r="E38" s="18">
        <f>F38+G38+H38</f>
        <v>215000</v>
      </c>
      <c r="F38" s="18"/>
      <c r="G38" s="18">
        <v>105000</v>
      </c>
      <c r="H38" s="18">
        <v>110000</v>
      </c>
      <c r="I38" s="4" t="s">
        <v>65</v>
      </c>
      <c r="J38" s="13" t="s">
        <v>112</v>
      </c>
    </row>
    <row r="39" spans="1:10" ht="25.5">
      <c r="A39" s="4">
        <v>21</v>
      </c>
      <c r="B39" s="8" t="s">
        <v>98</v>
      </c>
      <c r="C39" s="4" t="s">
        <v>64</v>
      </c>
      <c r="D39" s="4" t="s">
        <v>107</v>
      </c>
      <c r="E39" s="18">
        <f>F39+G39+H39</f>
        <v>70000</v>
      </c>
      <c r="F39" s="18"/>
      <c r="G39" s="18">
        <v>30000</v>
      </c>
      <c r="H39" s="18">
        <v>40000</v>
      </c>
      <c r="I39" s="4" t="s">
        <v>65</v>
      </c>
      <c r="J39" s="13" t="s">
        <v>124</v>
      </c>
    </row>
    <row r="40" spans="1:10" ht="27.75" customHeight="1">
      <c r="A40" s="4">
        <v>22</v>
      </c>
      <c r="B40" s="8" t="s">
        <v>90</v>
      </c>
      <c r="C40" s="4" t="s">
        <v>64</v>
      </c>
      <c r="D40" s="4" t="s">
        <v>105</v>
      </c>
      <c r="E40" s="18">
        <f t="shared" si="1"/>
        <v>50000</v>
      </c>
      <c r="F40" s="18"/>
      <c r="G40" s="18">
        <v>20000</v>
      </c>
      <c r="H40" s="18">
        <v>30000</v>
      </c>
      <c r="I40" s="4" t="s">
        <v>88</v>
      </c>
      <c r="J40" s="13" t="s">
        <v>111</v>
      </c>
    </row>
    <row r="41" spans="1:10" ht="39.75" customHeight="1">
      <c r="A41" s="4">
        <v>23</v>
      </c>
      <c r="B41" s="8" t="s">
        <v>91</v>
      </c>
      <c r="C41" s="4" t="s">
        <v>64</v>
      </c>
      <c r="D41" s="4" t="s">
        <v>106</v>
      </c>
      <c r="E41" s="18">
        <f t="shared" si="1"/>
        <v>357000</v>
      </c>
      <c r="F41" s="18">
        <v>117000</v>
      </c>
      <c r="G41" s="18"/>
      <c r="H41" s="18">
        <v>240000</v>
      </c>
      <c r="I41" s="4">
        <v>2012</v>
      </c>
      <c r="J41" s="14" t="s">
        <v>109</v>
      </c>
    </row>
    <row r="42" spans="1:10" ht="12.75">
      <c r="A42" s="4"/>
      <c r="B42" s="9" t="s">
        <v>69</v>
      </c>
      <c r="C42" s="4"/>
      <c r="D42" s="4"/>
      <c r="E42" s="20">
        <f>SUM(E33:E41)</f>
        <v>2189600</v>
      </c>
      <c r="F42" s="20">
        <f>SUM(F33:F41)</f>
        <v>1124600</v>
      </c>
      <c r="G42" s="20">
        <f>SUM(G33:G41)</f>
        <v>365000</v>
      </c>
      <c r="H42" s="20">
        <f>SUM(H33:H41)</f>
        <v>700000</v>
      </c>
      <c r="I42" s="4"/>
      <c r="J42" s="10"/>
    </row>
    <row r="43" spans="1:10" ht="14.25">
      <c r="A43" s="6"/>
      <c r="B43" s="23" t="s">
        <v>93</v>
      </c>
      <c r="C43" s="23"/>
      <c r="D43" s="23"/>
      <c r="E43" s="23"/>
      <c r="F43" s="23"/>
      <c r="G43" s="23"/>
      <c r="H43" s="23"/>
      <c r="I43" s="23"/>
      <c r="J43" s="23"/>
    </row>
    <row r="44" spans="1:10" ht="38.25">
      <c r="A44" s="4">
        <v>24</v>
      </c>
      <c r="B44" s="8" t="s">
        <v>81</v>
      </c>
      <c r="C44" s="4" t="s">
        <v>64</v>
      </c>
      <c r="D44" s="4" t="s">
        <v>106</v>
      </c>
      <c r="E44" s="18">
        <f>F44+G44+H44</f>
        <v>108000</v>
      </c>
      <c r="F44" s="18">
        <v>53000</v>
      </c>
      <c r="G44" s="18">
        <v>25000</v>
      </c>
      <c r="H44" s="18">
        <v>30000</v>
      </c>
      <c r="I44" s="4" t="s">
        <v>65</v>
      </c>
      <c r="J44" s="13" t="s">
        <v>83</v>
      </c>
    </row>
    <row r="45" spans="1:10" ht="63.75">
      <c r="A45" s="4">
        <v>25</v>
      </c>
      <c r="B45" s="8" t="s">
        <v>82</v>
      </c>
      <c r="C45" s="4" t="s">
        <v>64</v>
      </c>
      <c r="D45" s="4" t="s">
        <v>104</v>
      </c>
      <c r="E45" s="18">
        <f>F45+G45+H45</f>
        <v>121000</v>
      </c>
      <c r="F45" s="18">
        <v>71000</v>
      </c>
      <c r="G45" s="18">
        <v>25000</v>
      </c>
      <c r="H45" s="18">
        <v>25000</v>
      </c>
      <c r="I45" s="4" t="s">
        <v>65</v>
      </c>
      <c r="J45" s="13" t="s">
        <v>125</v>
      </c>
    </row>
    <row r="46" spans="1:10" ht="51">
      <c r="A46" s="4">
        <v>26</v>
      </c>
      <c r="B46" s="8" t="s">
        <v>129</v>
      </c>
      <c r="C46" s="4" t="s">
        <v>64</v>
      </c>
      <c r="D46" s="4" t="s">
        <v>104</v>
      </c>
      <c r="E46" s="18">
        <f>F46+G46+H46</f>
        <v>60000</v>
      </c>
      <c r="F46" s="18"/>
      <c r="G46" s="18">
        <v>60000</v>
      </c>
      <c r="H46" s="18"/>
      <c r="I46" s="4"/>
      <c r="J46" s="13" t="s">
        <v>130</v>
      </c>
    </row>
    <row r="47" spans="1:10" ht="12.75">
      <c r="A47" s="4"/>
      <c r="B47" s="9" t="s">
        <v>69</v>
      </c>
      <c r="C47" s="4"/>
      <c r="D47" s="4"/>
      <c r="E47" s="20">
        <f>SUM(E44:E46)</f>
        <v>289000</v>
      </c>
      <c r="F47" s="20">
        <f>SUM(F44:F46)</f>
        <v>124000</v>
      </c>
      <c r="G47" s="20">
        <f>SUM(G44:G46)</f>
        <v>110000</v>
      </c>
      <c r="H47" s="20">
        <f>SUM(H44:H46)</f>
        <v>55000</v>
      </c>
      <c r="I47" s="4"/>
      <c r="J47" s="10"/>
    </row>
    <row r="48" spans="1:10" ht="14.25">
      <c r="A48" s="6"/>
      <c r="B48" s="23" t="s">
        <v>116</v>
      </c>
      <c r="C48" s="23"/>
      <c r="D48" s="23"/>
      <c r="E48" s="23"/>
      <c r="F48" s="23"/>
      <c r="G48" s="23"/>
      <c r="H48" s="23"/>
      <c r="I48" s="23"/>
      <c r="J48" s="23"/>
    </row>
    <row r="49" spans="1:10" ht="25.5">
      <c r="A49" s="4">
        <v>27</v>
      </c>
      <c r="B49" s="8" t="s">
        <v>94</v>
      </c>
      <c r="C49" s="4" t="s">
        <v>64</v>
      </c>
      <c r="D49" s="4" t="s">
        <v>107</v>
      </c>
      <c r="E49" s="18">
        <f>F49+G49+H49</f>
        <v>110000</v>
      </c>
      <c r="F49" s="18"/>
      <c r="G49" s="18">
        <v>50000</v>
      </c>
      <c r="H49" s="18">
        <v>60000</v>
      </c>
      <c r="I49" s="4" t="s">
        <v>65</v>
      </c>
      <c r="J49" s="13" t="s">
        <v>83</v>
      </c>
    </row>
    <row r="50" spans="1:10" ht="38.25">
      <c r="A50" s="4">
        <v>28</v>
      </c>
      <c r="B50" s="8" t="s">
        <v>95</v>
      </c>
      <c r="C50" s="4" t="s">
        <v>64</v>
      </c>
      <c r="D50" s="4" t="s">
        <v>107</v>
      </c>
      <c r="E50" s="18">
        <f>F50+G50+H50</f>
        <v>85000</v>
      </c>
      <c r="F50" s="18"/>
      <c r="G50" s="18">
        <v>35000</v>
      </c>
      <c r="H50" s="18">
        <v>50000</v>
      </c>
      <c r="I50" s="4" t="s">
        <v>65</v>
      </c>
      <c r="J50" s="13" t="s">
        <v>84</v>
      </c>
    </row>
    <row r="51" spans="1:10" ht="38.25">
      <c r="A51" s="4">
        <v>29</v>
      </c>
      <c r="B51" s="8" t="s">
        <v>96</v>
      </c>
      <c r="C51" s="4" t="s">
        <v>64</v>
      </c>
      <c r="D51" s="4" t="s">
        <v>104</v>
      </c>
      <c r="E51" s="18">
        <f>F51+G51+H51</f>
        <v>86000</v>
      </c>
      <c r="F51" s="18">
        <v>50000</v>
      </c>
      <c r="G51" s="18">
        <v>15000</v>
      </c>
      <c r="H51" s="18">
        <v>21000</v>
      </c>
      <c r="I51" s="4" t="s">
        <v>65</v>
      </c>
      <c r="J51" s="13" t="s">
        <v>114</v>
      </c>
    </row>
    <row r="52" spans="1:10" ht="79.5" customHeight="1">
      <c r="A52" s="4">
        <v>30</v>
      </c>
      <c r="B52" s="8" t="s">
        <v>126</v>
      </c>
      <c r="C52" s="4" t="s">
        <v>64</v>
      </c>
      <c r="D52" s="4"/>
      <c r="E52" s="18">
        <f>F52+G52+H52</f>
        <v>71726</v>
      </c>
      <c r="F52" s="18"/>
      <c r="G52" s="18">
        <v>71726</v>
      </c>
      <c r="H52" s="18"/>
      <c r="I52" s="4">
        <v>2011</v>
      </c>
      <c r="J52" s="15" t="s">
        <v>127</v>
      </c>
    </row>
    <row r="53" spans="1:10" ht="12.75">
      <c r="A53" s="4"/>
      <c r="B53" s="9" t="s">
        <v>69</v>
      </c>
      <c r="C53" s="4"/>
      <c r="D53" s="4"/>
      <c r="E53" s="20">
        <f>SUM(E49:E52)</f>
        <v>352726</v>
      </c>
      <c r="F53" s="20">
        <f>SUM(F49:F52)</f>
        <v>50000</v>
      </c>
      <c r="G53" s="20">
        <f>SUM(G49:G52)</f>
        <v>171726</v>
      </c>
      <c r="H53" s="20">
        <f>SUM(H49:H52)</f>
        <v>131000</v>
      </c>
      <c r="I53" s="4"/>
      <c r="J53" s="10"/>
    </row>
    <row r="54" spans="1:10" ht="15.75">
      <c r="A54" s="22" t="s">
        <v>75</v>
      </c>
      <c r="B54" s="22"/>
      <c r="C54" s="22"/>
      <c r="D54" s="11"/>
      <c r="E54" s="21">
        <f>E21+E26+E31+E42+E47+E53</f>
        <v>6094700</v>
      </c>
      <c r="F54" s="21">
        <f>F21+F26+F31+F42+F47+F53</f>
        <v>2004700</v>
      </c>
      <c r="G54" s="21">
        <f>G21+G26+G31+G42+G47+G53</f>
        <v>2540000</v>
      </c>
      <c r="H54" s="21">
        <f>H21+H26+H31+H42+H47+H53</f>
        <v>1550000</v>
      </c>
      <c r="I54" s="22"/>
      <c r="J54" s="22"/>
    </row>
  </sheetData>
  <sheetProtection selectLockedCells="1" selectUnlockedCells="1"/>
  <mergeCells count="25">
    <mergeCell ref="A6:J6"/>
    <mergeCell ref="A7:J7"/>
    <mergeCell ref="A8:I8"/>
    <mergeCell ref="A9:A11"/>
    <mergeCell ref="B9:B11"/>
    <mergeCell ref="C9:C11"/>
    <mergeCell ref="E9:H9"/>
    <mergeCell ref="I9:I11"/>
    <mergeCell ref="E10:E11"/>
    <mergeCell ref="J34:J35"/>
    <mergeCell ref="D9:D11"/>
    <mergeCell ref="J23:J25"/>
    <mergeCell ref="J28:J30"/>
    <mergeCell ref="J36:J37"/>
    <mergeCell ref="J9:J11"/>
    <mergeCell ref="A54:C54"/>
    <mergeCell ref="I54:J54"/>
    <mergeCell ref="B43:J43"/>
    <mergeCell ref="F10:H10"/>
    <mergeCell ref="B12:J12"/>
    <mergeCell ref="J13:J16"/>
    <mergeCell ref="B22:J22"/>
    <mergeCell ref="B27:J27"/>
    <mergeCell ref="B32:J32"/>
    <mergeCell ref="B48:J48"/>
  </mergeCells>
  <printOptions/>
  <pageMargins left="0.38" right="0.23" top="0.5152777777777777" bottom="0.19027777777777777" header="0.5118055555555555" footer="0.5118055555555555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Архиреева Татьяна Васильевна</dc:creator>
  <cp:keywords/>
  <dc:description/>
  <cp:lastModifiedBy>Дергилев Олег Владимирович</cp:lastModifiedBy>
  <cp:lastPrinted>2011-04-18T10:27:16Z</cp:lastPrinted>
  <dcterms:created xsi:type="dcterms:W3CDTF">2011-03-02T04:56:29Z</dcterms:created>
  <dcterms:modified xsi:type="dcterms:W3CDTF">2011-04-19T05:01:34Z</dcterms:modified>
  <cp:category/>
  <cp:version/>
  <cp:contentType/>
  <cp:contentStatus/>
</cp:coreProperties>
</file>